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C-CHAP\HUD_MSHDA NOFAs &amp; Grant Applications &amp; Documents\2023 NOFA\HUD\"/>
    </mc:Choice>
  </mc:AlternateContent>
  <xr:revisionPtr revIDLastSave="0" documentId="13_ncr:1_{32F2092B-51E6-456F-AE6C-15BE668889E7}" xr6:coauthVersionLast="47" xr6:coauthVersionMax="47" xr10:uidLastSave="{00000000-0000-0000-0000-000000000000}"/>
  <bookViews>
    <workbookView xWindow="-25320" yWindow="-2295" windowWidth="25440" windowHeight="15390" xr2:uid="{56751508-0DFB-4D07-936E-3E21F0339C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E20" i="1"/>
  <c r="G3" i="1" l="1"/>
  <c r="E21" i="1" l="1"/>
</calcChain>
</file>

<file path=xl/sharedStrings.xml><?xml version="1.0" encoding="utf-8"?>
<sst xmlns="http://schemas.openxmlformats.org/spreadsheetml/2006/main" count="66" uniqueCount="48">
  <si>
    <t>ARD:</t>
  </si>
  <si>
    <t>Tier 1:</t>
  </si>
  <si>
    <t>Rank</t>
  </si>
  <si>
    <t>Agency</t>
  </si>
  <si>
    <t>Project</t>
  </si>
  <si>
    <t>Project Type</t>
  </si>
  <si>
    <t>Request Amount</t>
  </si>
  <si>
    <t>Score</t>
  </si>
  <si>
    <t>United Way of Saginaw County</t>
  </si>
  <si>
    <t>HMIS</t>
  </si>
  <si>
    <t>Tier 1</t>
  </si>
  <si>
    <t>Mustard Seed</t>
  </si>
  <si>
    <t>PSH</t>
  </si>
  <si>
    <t>Saginaw County Community Mental Health Authority</t>
  </si>
  <si>
    <t>PDP Consolidated</t>
  </si>
  <si>
    <t>Restoration Community Outreach</t>
  </si>
  <si>
    <t>Family First</t>
  </si>
  <si>
    <t>Underground Railroad Inc.</t>
  </si>
  <si>
    <t>DVRRH</t>
  </si>
  <si>
    <t>TH</t>
  </si>
  <si>
    <t>Shelter Plus Care for Victims of DV</t>
  </si>
  <si>
    <t>DVRRHTSH</t>
  </si>
  <si>
    <t>TH/RRH</t>
  </si>
  <si>
    <t>Saginaw County Youth Protection Council</t>
  </si>
  <si>
    <t>Teen Parent Services Transitional Housing</t>
  </si>
  <si>
    <t>Rapid Re-housing for Homeless Youth Expansion</t>
  </si>
  <si>
    <t>RRH</t>
  </si>
  <si>
    <t>Chronic Homeless Assistance</t>
  </si>
  <si>
    <t>DVTSH Combo</t>
  </si>
  <si>
    <t>Safe Haven</t>
  </si>
  <si>
    <t>SH</t>
  </si>
  <si>
    <t>Transitional Housing</t>
  </si>
  <si>
    <t>Tier 1 Total</t>
  </si>
  <si>
    <t>CoC Planning</t>
  </si>
  <si>
    <t>CoC</t>
  </si>
  <si>
    <t>Mustard Seed Plus (A)</t>
  </si>
  <si>
    <t>Tier 2:</t>
  </si>
  <si>
    <t>Tier 2</t>
  </si>
  <si>
    <t>Unranked</t>
  </si>
  <si>
    <t>Tier 2 Total</t>
  </si>
  <si>
    <t>Total</t>
  </si>
  <si>
    <t>Rapid Rehousing*</t>
  </si>
  <si>
    <t>FY23 HUD</t>
  </si>
  <si>
    <t>*Saginaw County YPC RRH is a straddle program, part of this is in Tier 1 and part is in Tier 2</t>
  </si>
  <si>
    <t>*$51,556 in Tier 1    $105,826 in Tier 2</t>
  </si>
  <si>
    <t xml:space="preserve">All projects submitted were accepted FY23. </t>
  </si>
  <si>
    <t>No reallocated funds.</t>
  </si>
  <si>
    <t>Saginaw COC MI-510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</si>
</sst>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4" fontId="0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2" xfId="0" applyBorder="1" applyAlignment="1">
      <alignment horizontal="center"/>
    </xf>
    <xf numFmtId="43" fontId="0" fillId="0" borderId="0" xfId="1" applyNumberFormat="1" applyFont="1" applyBorder="1" applyAlignment="1">
      <alignment horizontal="center"/>
    </xf>
    <xf numFmtId="9" fontId="0" fillId="0" borderId="0" xfId="0" applyNumberFormat="1"/>
    <xf numFmtId="44" fontId="0" fillId="0" borderId="0" xfId="0" applyNumberFormat="1"/>
    <xf numFmtId="0" fontId="0" fillId="2" borderId="0" xfId="0" applyFill="1"/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0" borderId="3" xfId="0" applyBorder="1" applyAlignment="1">
      <alignment horizontal="center"/>
    </xf>
    <xf numFmtId="44" fontId="0" fillId="0" borderId="3" xfId="0" applyNumberFormat="1" applyBorder="1" applyAlignment="1">
      <alignment horizontal="center"/>
    </xf>
    <xf numFmtId="43" fontId="0" fillId="0" borderId="3" xfId="1" applyNumberFormat="1" applyFont="1" applyBorder="1" applyAlignment="1">
      <alignment horizontal="center"/>
    </xf>
    <xf numFmtId="43" fontId="0" fillId="0" borderId="0" xfId="1" applyNumberFormat="1" applyFont="1" applyFill="1" applyBorder="1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0" xfId="0" applyFill="1" applyAlignment="1">
      <alignment vertical="center"/>
    </xf>
    <xf numFmtId="44" fontId="0" fillId="0" borderId="2" xfId="1" applyFont="1" applyFill="1" applyBorder="1" applyAlignment="1">
      <alignment horizontal="center"/>
    </xf>
    <xf numFmtId="0" fontId="0" fillId="2" borderId="2" xfId="0" applyFill="1" applyBorder="1"/>
    <xf numFmtId="0" fontId="0" fillId="4" borderId="0" xfId="0" applyFill="1" applyAlignment="1">
      <alignment horizontal="center"/>
    </xf>
    <xf numFmtId="0" fontId="0" fillId="4" borderId="0" xfId="0" applyFill="1" applyAlignment="1">
      <alignment vertical="center"/>
    </xf>
    <xf numFmtId="43" fontId="0" fillId="0" borderId="0" xfId="0" applyNumberFormat="1"/>
    <xf numFmtId="0" fontId="0" fillId="3" borderId="0" xfId="0" applyFill="1" applyAlignment="1">
      <alignment vertical="center" wrapText="1"/>
    </xf>
    <xf numFmtId="0" fontId="3" fillId="0" borderId="0" xfId="0" applyFont="1"/>
    <xf numFmtId="0" fontId="0" fillId="0" borderId="0" xfId="0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8723B-FAC9-4356-9532-955EF0CDBA89}">
  <sheetPr>
    <pageSetUpPr fitToPage="1"/>
  </sheetPr>
  <dimension ref="A1:L86"/>
  <sheetViews>
    <sheetView tabSelected="1" zoomScale="120" zoomScaleNormal="120" workbookViewId="0">
      <selection activeCell="I9" sqref="I9"/>
    </sheetView>
  </sheetViews>
  <sheetFormatPr defaultRowHeight="15" x14ac:dyDescent="0.25"/>
  <cols>
    <col min="1" max="1" width="9.140625" style="1"/>
    <col min="2" max="2" width="48.85546875" bestFit="1" customWidth="1"/>
    <col min="3" max="3" width="44.7109375" bestFit="1" customWidth="1"/>
    <col min="4" max="4" width="16.42578125" style="1" bestFit="1" customWidth="1"/>
    <col min="5" max="5" width="16" style="1" bestFit="1" customWidth="1"/>
    <col min="6" max="6" width="8.42578125" style="1" bestFit="1" customWidth="1"/>
    <col min="7" max="7" width="16.5703125" customWidth="1"/>
    <col min="8" max="8" width="9.85546875" bestFit="1" customWidth="1"/>
    <col min="11" max="11" width="14.28515625" bestFit="1" customWidth="1"/>
    <col min="12" max="12" width="11.5703125" bestFit="1" customWidth="1"/>
  </cols>
  <sheetData>
    <row r="1" spans="1:12" x14ac:dyDescent="0.25">
      <c r="B1" t="s">
        <v>47</v>
      </c>
      <c r="C1" s="27" t="s">
        <v>45</v>
      </c>
      <c r="F1" s="2" t="s">
        <v>0</v>
      </c>
      <c r="G1" s="3">
        <v>2116068</v>
      </c>
    </row>
    <row r="2" spans="1:12" x14ac:dyDescent="0.25">
      <c r="B2" t="s">
        <v>42</v>
      </c>
      <c r="C2" s="27" t="s">
        <v>46</v>
      </c>
      <c r="F2" s="2" t="s">
        <v>1</v>
      </c>
      <c r="G2" s="3">
        <v>1967943</v>
      </c>
    </row>
    <row r="3" spans="1:12" x14ac:dyDescent="0.25">
      <c r="F3" s="1" t="s">
        <v>36</v>
      </c>
      <c r="G3" s="10">
        <f>G1-G2</f>
        <v>148125</v>
      </c>
    </row>
    <row r="4" spans="1:12" x14ac:dyDescent="0.25">
      <c r="A4" s="4" t="s">
        <v>2</v>
      </c>
      <c r="B4" s="5" t="s">
        <v>3</v>
      </c>
      <c r="C4" s="5" t="s">
        <v>4</v>
      </c>
      <c r="D4" s="4" t="s">
        <v>5</v>
      </c>
      <c r="E4" s="4" t="s">
        <v>6</v>
      </c>
      <c r="F4" s="4" t="s">
        <v>7</v>
      </c>
      <c r="G4" s="6"/>
    </row>
    <row r="5" spans="1:12" x14ac:dyDescent="0.25">
      <c r="A5" s="7">
        <v>1</v>
      </c>
      <c r="B5" s="22" t="s">
        <v>8</v>
      </c>
      <c r="C5" s="22" t="s">
        <v>9</v>
      </c>
      <c r="D5" s="7" t="s">
        <v>9</v>
      </c>
      <c r="E5" s="21">
        <v>71852</v>
      </c>
      <c r="F5" s="12">
        <v>226</v>
      </c>
      <c r="G5" s="19" t="s">
        <v>10</v>
      </c>
    </row>
    <row r="6" spans="1:12" x14ac:dyDescent="0.25">
      <c r="A6" s="1">
        <v>2</v>
      </c>
      <c r="B6" s="11" t="s">
        <v>23</v>
      </c>
      <c r="C6" s="11" t="s">
        <v>24</v>
      </c>
      <c r="D6" s="1" t="s">
        <v>19</v>
      </c>
      <c r="E6" s="18">
        <v>59373</v>
      </c>
      <c r="F6" s="13">
        <v>222</v>
      </c>
      <c r="G6" s="20"/>
    </row>
    <row r="7" spans="1:12" x14ac:dyDescent="0.25">
      <c r="A7" s="1">
        <v>3</v>
      </c>
      <c r="B7" s="11" t="s">
        <v>17</v>
      </c>
      <c r="C7" s="11" t="s">
        <v>28</v>
      </c>
      <c r="D7" s="1" t="s">
        <v>19</v>
      </c>
      <c r="E7" s="18">
        <v>268532</v>
      </c>
      <c r="F7" s="13">
        <v>215</v>
      </c>
      <c r="G7" s="20"/>
    </row>
    <row r="8" spans="1:12" x14ac:dyDescent="0.25">
      <c r="A8" s="1">
        <v>4</v>
      </c>
      <c r="B8" s="11" t="s">
        <v>13</v>
      </c>
      <c r="C8" s="11" t="s">
        <v>14</v>
      </c>
      <c r="D8" s="1" t="s">
        <v>12</v>
      </c>
      <c r="E8" s="18">
        <v>507347</v>
      </c>
      <c r="F8" s="13">
        <v>213</v>
      </c>
      <c r="G8" s="20"/>
    </row>
    <row r="9" spans="1:12" x14ac:dyDescent="0.25">
      <c r="A9" s="1">
        <v>5</v>
      </c>
      <c r="B9" s="11" t="s">
        <v>15</v>
      </c>
      <c r="C9" s="11" t="s">
        <v>31</v>
      </c>
      <c r="D9" s="1" t="s">
        <v>19</v>
      </c>
      <c r="E9" s="18">
        <v>57115</v>
      </c>
      <c r="F9" s="13">
        <v>212</v>
      </c>
      <c r="G9" s="20"/>
      <c r="K9" s="10"/>
      <c r="L9" s="10"/>
    </row>
    <row r="10" spans="1:12" x14ac:dyDescent="0.25">
      <c r="A10" s="1">
        <v>5</v>
      </c>
      <c r="B10" s="11" t="s">
        <v>11</v>
      </c>
      <c r="C10" s="11" t="s">
        <v>35</v>
      </c>
      <c r="D10" s="1" t="s">
        <v>12</v>
      </c>
      <c r="E10" s="18">
        <v>340018</v>
      </c>
      <c r="F10" s="13">
        <v>212</v>
      </c>
      <c r="G10" s="20"/>
    </row>
    <row r="11" spans="1:12" x14ac:dyDescent="0.25">
      <c r="A11" s="1">
        <v>7</v>
      </c>
      <c r="B11" s="11" t="s">
        <v>15</v>
      </c>
      <c r="C11" s="11" t="s">
        <v>41</v>
      </c>
      <c r="D11" s="1" t="s">
        <v>26</v>
      </c>
      <c r="E11" s="18">
        <v>14405</v>
      </c>
      <c r="F11" s="13">
        <v>209</v>
      </c>
      <c r="G11" s="14"/>
    </row>
    <row r="12" spans="1:12" x14ac:dyDescent="0.25">
      <c r="A12" s="1">
        <v>8</v>
      </c>
      <c r="B12" s="11" t="s">
        <v>17</v>
      </c>
      <c r="C12" s="11" t="s">
        <v>21</v>
      </c>
      <c r="D12" s="1" t="s">
        <v>22</v>
      </c>
      <c r="E12" s="18">
        <v>190879</v>
      </c>
      <c r="F12" s="13">
        <v>207</v>
      </c>
      <c r="G12" s="20"/>
    </row>
    <row r="13" spans="1:12" x14ac:dyDescent="0.25">
      <c r="A13" s="1">
        <v>9</v>
      </c>
      <c r="B13" s="11" t="s">
        <v>17</v>
      </c>
      <c r="C13" s="11" t="s">
        <v>18</v>
      </c>
      <c r="D13" s="1" t="s">
        <v>19</v>
      </c>
      <c r="E13" s="18">
        <v>127058</v>
      </c>
      <c r="F13" s="13">
        <v>200</v>
      </c>
      <c r="G13" s="20"/>
      <c r="K13" s="25"/>
    </row>
    <row r="14" spans="1:12" x14ac:dyDescent="0.25">
      <c r="A14" s="1">
        <v>10</v>
      </c>
      <c r="B14" s="11" t="s">
        <v>17</v>
      </c>
      <c r="C14" s="11" t="s">
        <v>20</v>
      </c>
      <c r="D14" s="1" t="s">
        <v>12</v>
      </c>
      <c r="E14" s="18">
        <v>63434</v>
      </c>
      <c r="F14" s="13">
        <v>197</v>
      </c>
      <c r="G14" s="20"/>
    </row>
    <row r="15" spans="1:12" x14ac:dyDescent="0.25">
      <c r="A15" s="1">
        <v>11</v>
      </c>
      <c r="B15" s="11" t="s">
        <v>15</v>
      </c>
      <c r="C15" s="11" t="s">
        <v>16</v>
      </c>
      <c r="D15" s="1" t="s">
        <v>12</v>
      </c>
      <c r="E15" s="18">
        <v>43982</v>
      </c>
      <c r="F15" s="13">
        <v>196</v>
      </c>
      <c r="G15" s="20"/>
    </row>
    <row r="16" spans="1:12" x14ac:dyDescent="0.25">
      <c r="A16" s="1">
        <v>12</v>
      </c>
      <c r="B16" s="11" t="s">
        <v>15</v>
      </c>
      <c r="C16" s="11" t="s">
        <v>27</v>
      </c>
      <c r="D16" s="1" t="s">
        <v>12</v>
      </c>
      <c r="E16" s="18">
        <v>172392</v>
      </c>
      <c r="F16" s="13">
        <v>195</v>
      </c>
      <c r="G16" s="20"/>
    </row>
    <row r="17" spans="1:10" ht="45" x14ac:dyDescent="0.25">
      <c r="A17" s="1">
        <v>13</v>
      </c>
      <c r="B17" s="11" t="s">
        <v>23</v>
      </c>
      <c r="C17" s="11" t="s">
        <v>25</v>
      </c>
      <c r="D17" s="1" t="s">
        <v>26</v>
      </c>
      <c r="E17" s="18">
        <v>157382</v>
      </c>
      <c r="F17" s="13">
        <v>193</v>
      </c>
      <c r="G17" s="26" t="s">
        <v>44</v>
      </c>
    </row>
    <row r="18" spans="1:10" x14ac:dyDescent="0.25">
      <c r="A18" s="1">
        <v>14</v>
      </c>
      <c r="B18" s="11" t="s">
        <v>15</v>
      </c>
      <c r="C18" s="11" t="s">
        <v>29</v>
      </c>
      <c r="D18" s="1" t="s">
        <v>30</v>
      </c>
      <c r="E18" s="18">
        <v>78869</v>
      </c>
      <c r="F18" s="23">
        <v>191</v>
      </c>
      <c r="G18" s="24" t="s">
        <v>37</v>
      </c>
    </row>
    <row r="19" spans="1:10" ht="15" customHeight="1" x14ac:dyDescent="0.25">
      <c r="D19" s="15" t="s">
        <v>32</v>
      </c>
      <c r="E19" s="16">
        <f>SUM(E5:E16)+51556</f>
        <v>1967943</v>
      </c>
    </row>
    <row r="20" spans="1:10" ht="15" customHeight="1" x14ac:dyDescent="0.25">
      <c r="D20" s="15" t="s">
        <v>39</v>
      </c>
      <c r="E20" s="16">
        <f>E18+105826</f>
        <v>184695</v>
      </c>
      <c r="G20" s="28" t="s">
        <v>43</v>
      </c>
      <c r="H20" s="28"/>
      <c r="I20" s="28"/>
      <c r="J20" s="28"/>
    </row>
    <row r="21" spans="1:10" ht="15" customHeight="1" x14ac:dyDescent="0.25">
      <c r="D21" s="15" t="s">
        <v>40</v>
      </c>
      <c r="E21" s="16">
        <f>E19+E20</f>
        <v>2152638</v>
      </c>
      <c r="G21" s="28"/>
      <c r="H21" s="28"/>
      <c r="I21" s="28"/>
      <c r="J21" s="28"/>
    </row>
    <row r="22" spans="1:10" x14ac:dyDescent="0.25">
      <c r="A22" s="1" t="s">
        <v>38</v>
      </c>
      <c r="B22" t="s">
        <v>8</v>
      </c>
      <c r="C22" t="s">
        <v>33</v>
      </c>
      <c r="D22" s="15" t="s">
        <v>34</v>
      </c>
      <c r="E22" s="17">
        <v>89394</v>
      </c>
    </row>
    <row r="23" spans="1:10" x14ac:dyDescent="0.25">
      <c r="E23" s="8"/>
    </row>
    <row r="29" spans="1:10" x14ac:dyDescent="0.25">
      <c r="B29" s="9"/>
    </row>
    <row r="31" spans="1:10" x14ac:dyDescent="0.25">
      <c r="B31" s="9"/>
    </row>
    <row r="34" spans="2:2" x14ac:dyDescent="0.25">
      <c r="B34" s="9"/>
    </row>
    <row r="36" spans="2:2" x14ac:dyDescent="0.25">
      <c r="B36" s="9"/>
    </row>
    <row r="40" spans="2:2" x14ac:dyDescent="0.25">
      <c r="B40" s="9"/>
    </row>
    <row r="42" spans="2:2" x14ac:dyDescent="0.25">
      <c r="B42" s="9"/>
    </row>
    <row r="57" spans="2:2" x14ac:dyDescent="0.25">
      <c r="B57" s="9"/>
    </row>
    <row r="58" spans="2:2" x14ac:dyDescent="0.25">
      <c r="B58" s="9"/>
    </row>
    <row r="77" spans="2:2" x14ac:dyDescent="0.25">
      <c r="B77" s="9"/>
    </row>
    <row r="78" spans="2:2" x14ac:dyDescent="0.25">
      <c r="B78" s="9"/>
    </row>
    <row r="86" spans="2:2" x14ac:dyDescent="0.25">
      <c r="B86" s="9"/>
    </row>
  </sheetData>
  <sortState xmlns:xlrd2="http://schemas.microsoft.com/office/spreadsheetml/2017/richdata2" ref="A5:J18">
    <sortCondition descending="1" ref="F5:F18"/>
  </sortState>
  <mergeCells count="1">
    <mergeCell ref="G20:J21"/>
  </mergeCells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Jayce Ashwill</dc:creator>
  <cp:lastModifiedBy>Erin Dunkle-Riley</cp:lastModifiedBy>
  <cp:lastPrinted>2023-09-07T17:35:54Z</cp:lastPrinted>
  <dcterms:created xsi:type="dcterms:W3CDTF">2022-09-13T14:49:48Z</dcterms:created>
  <dcterms:modified xsi:type="dcterms:W3CDTF">2023-09-07T17:56:05Z</dcterms:modified>
</cp:coreProperties>
</file>